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yuuto/Desktop/"/>
    </mc:Choice>
  </mc:AlternateContent>
  <xr:revisionPtr revIDLastSave="0" documentId="13_ncr:1_{EFE3548A-EFBF-3B43-AA4C-2BD9D68481C8}" xr6:coauthVersionLast="47" xr6:coauthVersionMax="47" xr10:uidLastSave="{00000000-0000-0000-0000-000000000000}"/>
  <bookViews>
    <workbookView xWindow="0" yWindow="500" windowWidth="28800" windowHeight="17500" xr2:uid="{C4D334E1-76C0-4B47-95CF-841B25C51186}"/>
  </bookViews>
  <sheets>
    <sheet name="1．まとのどこに当たったか調べたい！" sheetId="1" r:id="rId1"/>
    <sheet name="2．何時の方向に当たったか調べたい！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F5" i="2"/>
  <c r="F6" i="2"/>
  <c r="F7" i="2"/>
  <c r="F8" i="2"/>
  <c r="F4" i="2"/>
  <c r="D5" i="2"/>
  <c r="E5" i="2"/>
  <c r="D6" i="2"/>
  <c r="E6" i="2"/>
  <c r="D7" i="2"/>
  <c r="E7" i="2"/>
  <c r="E8" i="2"/>
  <c r="E4" i="2"/>
  <c r="D4" i="2"/>
  <c r="D8" i="1"/>
  <c r="F8" i="1" s="1"/>
  <c r="D4" i="1"/>
  <c r="D5" i="1"/>
  <c r="F5" i="1" s="1"/>
  <c r="E5" i="1"/>
  <c r="D6" i="1"/>
  <c r="F6" i="1" s="1"/>
  <c r="E6" i="1"/>
  <c r="D7" i="1"/>
  <c r="F7" i="1" s="1"/>
  <c r="E7" i="1"/>
  <c r="E8" i="1"/>
  <c r="E4" i="1"/>
  <c r="F4" i="1"/>
  <c r="K4" i="1" s="1"/>
  <c r="G7" i="1" l="1"/>
  <c r="K7" i="1"/>
  <c r="H7" i="1"/>
  <c r="I7" i="1"/>
  <c r="M7" i="1"/>
  <c r="J7" i="1"/>
  <c r="L7" i="1"/>
  <c r="J5" i="1"/>
  <c r="I5" i="1"/>
  <c r="H5" i="1"/>
  <c r="G5" i="1"/>
  <c r="L6" i="1"/>
  <c r="M6" i="1"/>
  <c r="G6" i="1"/>
  <c r="H6" i="1"/>
  <c r="J6" i="1"/>
  <c r="I6" i="1"/>
  <c r="K6" i="1"/>
  <c r="K5" i="1"/>
  <c r="M5" i="1"/>
  <c r="L5" i="1"/>
  <c r="G4" i="1"/>
  <c r="L4" i="1"/>
  <c r="J4" i="1"/>
  <c r="I4" i="1"/>
  <c r="H4" i="1"/>
  <c r="M4" i="1"/>
  <c r="H8" i="1" l="1"/>
  <c r="I8" i="1"/>
  <c r="M8" i="1"/>
  <c r="G8" i="1"/>
  <c r="J8" i="1"/>
  <c r="K8" i="1"/>
  <c r="L8" i="1"/>
</calcChain>
</file>

<file path=xl/sharedStrings.xml><?xml version="1.0" encoding="utf-8"?>
<sst xmlns="http://schemas.openxmlformats.org/spreadsheetml/2006/main" count="22" uniqueCount="19">
  <si>
    <t>x座標</t>
    <rPh sb="1" eb="3">
      <t xml:space="preserve">ザヒョウ </t>
    </rPh>
    <phoneticPr fontId="1"/>
  </si>
  <si>
    <t>y座標</t>
    <rPh sb="1" eb="3">
      <t xml:space="preserve">ザヒョウ </t>
    </rPh>
    <phoneticPr fontId="1"/>
  </si>
  <si>
    <t>■ 調べたい座標（手打ち）</t>
    <rPh sb="2" eb="3">
      <t xml:space="preserve">シラベタイザヒョウ </t>
    </rPh>
    <rPh sb="9" eb="11">
      <t xml:space="preserve">テウチ </t>
    </rPh>
    <phoneticPr fontId="1"/>
  </si>
  <si>
    <t>■ 各種数式類</t>
    <rPh sb="2" eb="4">
      <t xml:space="preserve">カクシュ </t>
    </rPh>
    <rPh sb="4" eb="7">
      <t xml:space="preserve">スウシキルイ </t>
    </rPh>
    <phoneticPr fontId="1"/>
  </si>
  <si>
    <t>中心点からの距離</t>
    <rPh sb="0" eb="3">
      <t xml:space="preserve">チュウシンテンカラノ </t>
    </rPh>
    <rPh sb="6" eb="8">
      <t xml:space="preserve">キョリ </t>
    </rPh>
    <phoneticPr fontId="1"/>
  </si>
  <si>
    <t>中心からのX距離</t>
    <rPh sb="0" eb="2">
      <t xml:space="preserve">チュウシンカラノ </t>
    </rPh>
    <rPh sb="6" eb="8">
      <t xml:space="preserve">キョリ </t>
    </rPh>
    <phoneticPr fontId="1"/>
  </si>
  <si>
    <t>中心からのY距離</t>
    <rPh sb="0" eb="2">
      <t xml:space="preserve">チュウシンカラノ </t>
    </rPh>
    <rPh sb="6" eb="8">
      <t xml:space="preserve">キョリ </t>
    </rPh>
    <phoneticPr fontId="1"/>
  </si>
  <si>
    <t>中白</t>
    <rPh sb="0" eb="2">
      <t xml:space="preserve">ナカジロ </t>
    </rPh>
    <phoneticPr fontId="1"/>
  </si>
  <si>
    <t>1の黒</t>
    <phoneticPr fontId="1"/>
  </si>
  <si>
    <t>2の白</t>
    <phoneticPr fontId="1"/>
  </si>
  <si>
    <t>2の黒</t>
    <phoneticPr fontId="1"/>
  </si>
  <si>
    <t>3の白</t>
    <phoneticPr fontId="1"/>
  </si>
  <si>
    <t>外黒</t>
    <rPh sb="0" eb="1">
      <t xml:space="preserve">ソトグロ </t>
    </rPh>
    <rPh sb="1" eb="2">
      <t xml:space="preserve">クロ </t>
    </rPh>
    <phoneticPr fontId="1"/>
  </si>
  <si>
    <t>参照用座標→</t>
    <rPh sb="0" eb="3">
      <t xml:space="preserve">サンショウヨウ </t>
    </rPh>
    <rPh sb="3" eb="5">
      <t xml:space="preserve">ザヒョウ </t>
    </rPh>
    <phoneticPr fontId="1"/>
  </si>
  <si>
    <t>はずれ</t>
    <phoneticPr fontId="1"/>
  </si>
  <si>
    <t>■ 各種数式類</t>
    <rPh sb="2" eb="7">
      <t xml:space="preserve">カクシュスウシキルイ </t>
    </rPh>
    <phoneticPr fontId="1"/>
  </si>
  <si>
    <t>中心点からX座標までの差異</t>
    <rPh sb="0" eb="3">
      <t xml:space="preserve">チュウシンテンカラ </t>
    </rPh>
    <rPh sb="6" eb="8">
      <t xml:space="preserve">ザヒョウマデノ </t>
    </rPh>
    <rPh sb="11" eb="13">
      <t xml:space="preserve">サイ </t>
    </rPh>
    <phoneticPr fontId="1"/>
  </si>
  <si>
    <t>中心点からY座標までの差異</t>
    <rPh sb="0" eb="3">
      <t xml:space="preserve">チュウシンテンカラ </t>
    </rPh>
    <rPh sb="6" eb="8">
      <t xml:space="preserve">ザヒョウマデノ </t>
    </rPh>
    <rPh sb="11" eb="13">
      <t xml:space="preserve">サイ </t>
    </rPh>
    <phoneticPr fontId="1"/>
  </si>
  <si>
    <t>時間表示</t>
    <rPh sb="0" eb="2">
      <t xml:space="preserve">ジカｎ </t>
    </rPh>
    <rPh sb="2" eb="4">
      <t xml:space="preserve">ヒョウジ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</si>
</sst>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</cellXfs>
  <cellStyles count="1">
    <cellStyle name="標準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AA2A5-23DF-374F-8DE0-9F4DCEF5276D}">
  <dimension ref="A1:M8"/>
  <sheetViews>
    <sheetView tabSelected="1" zoomScaleNormal="100" workbookViewId="0"/>
  </sheetViews>
  <sheetFormatPr baseColWidth="10" defaultRowHeight="20"/>
  <cols>
    <col min="1" max="2" width="13.42578125" style="1" customWidth="1"/>
    <col min="3" max="3" width="10.7109375" style="1"/>
    <col min="4" max="5" width="15.7109375" style="1" bestFit="1" customWidth="1"/>
    <col min="6" max="6" width="16.7109375" style="1" bestFit="1" customWidth="1"/>
    <col min="7" max="12" width="11" style="1" bestFit="1" customWidth="1"/>
    <col min="13" max="13" width="7.5703125" style="1" bestFit="1" customWidth="1"/>
    <col min="14" max="16384" width="10.7109375" style="1"/>
  </cols>
  <sheetData>
    <row r="1" spans="1:13" ht="21" thickBot="1">
      <c r="E1" s="2" t="s">
        <v>13</v>
      </c>
      <c r="F1" s="3">
        <v>0</v>
      </c>
      <c r="G1" s="3">
        <v>20.479996</v>
      </c>
      <c r="H1" s="3">
        <v>40.959992999999997</v>
      </c>
      <c r="I1" s="3">
        <v>58.026657</v>
      </c>
      <c r="J1" s="3">
        <v>66.559989000000002</v>
      </c>
      <c r="K1" s="3">
        <v>83.626653000000005</v>
      </c>
      <c r="L1" s="3">
        <v>102.39998</v>
      </c>
      <c r="M1" s="4">
        <v>99999</v>
      </c>
    </row>
    <row r="2" spans="1:13" ht="21" thickBot="1">
      <c r="A2" s="5" t="s">
        <v>2</v>
      </c>
      <c r="B2" s="5"/>
      <c r="D2" s="1" t="s">
        <v>3</v>
      </c>
    </row>
    <row r="3" spans="1:13">
      <c r="A3" s="6" t="s">
        <v>0</v>
      </c>
      <c r="B3" s="7" t="s">
        <v>1</v>
      </c>
      <c r="D3" s="6" t="s">
        <v>5</v>
      </c>
      <c r="E3" s="8" t="s">
        <v>6</v>
      </c>
      <c r="F3" s="8" t="s">
        <v>4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7" t="s">
        <v>14</v>
      </c>
    </row>
    <row r="4" spans="1:13">
      <c r="A4" s="9">
        <v>100</v>
      </c>
      <c r="B4" s="10">
        <v>100</v>
      </c>
      <c r="D4" s="9">
        <f>ABS(A4-128)</f>
        <v>28</v>
      </c>
      <c r="E4" s="11">
        <f>ABS(B4-128)</f>
        <v>28</v>
      </c>
      <c r="F4" s="11">
        <f>SQRT(D4^2+E4^2)</f>
        <v>39.597979746446661</v>
      </c>
      <c r="G4" s="11" t="str">
        <f>IF(AND($F4&gt;=F$1,$F4&lt;G$1),"Yes","No")</f>
        <v>No</v>
      </c>
      <c r="H4" s="11" t="str">
        <f t="shared" ref="H4:M4" si="0">IF(AND($F4&gt;=G$1,$F4&lt;H$1),"Yes","No")</f>
        <v>Yes</v>
      </c>
      <c r="I4" s="11" t="str">
        <f t="shared" si="0"/>
        <v>No</v>
      </c>
      <c r="J4" s="11" t="str">
        <f t="shared" si="0"/>
        <v>No</v>
      </c>
      <c r="K4" s="11" t="str">
        <f t="shared" si="0"/>
        <v>No</v>
      </c>
      <c r="L4" s="11" t="str">
        <f t="shared" si="0"/>
        <v>No</v>
      </c>
      <c r="M4" s="10" t="str">
        <f t="shared" si="0"/>
        <v>No</v>
      </c>
    </row>
    <row r="5" spans="1:13">
      <c r="A5" s="9">
        <v>130</v>
      </c>
      <c r="B5" s="10">
        <v>130</v>
      </c>
      <c r="D5" s="9">
        <f>ABS(A5-128)</f>
        <v>2</v>
      </c>
      <c r="E5" s="11">
        <f>ABS(B5-128)</f>
        <v>2</v>
      </c>
      <c r="F5" s="11">
        <f t="shared" ref="F5:F8" si="1">SQRT(D5^2+E5^2)</f>
        <v>2.8284271247461903</v>
      </c>
      <c r="G5" s="11" t="str">
        <f t="shared" ref="G5:M5" si="2">IF(AND($F5&gt;=F$1,$F5&lt;G$1),"Yes","No")</f>
        <v>Yes</v>
      </c>
      <c r="H5" s="11" t="str">
        <f t="shared" si="2"/>
        <v>No</v>
      </c>
      <c r="I5" s="11" t="str">
        <f t="shared" si="2"/>
        <v>No</v>
      </c>
      <c r="J5" s="11" t="str">
        <f t="shared" si="2"/>
        <v>No</v>
      </c>
      <c r="K5" s="11" t="str">
        <f t="shared" si="2"/>
        <v>No</v>
      </c>
      <c r="L5" s="11" t="str">
        <f t="shared" si="2"/>
        <v>No</v>
      </c>
      <c r="M5" s="10" t="str">
        <f t="shared" si="2"/>
        <v>No</v>
      </c>
    </row>
    <row r="6" spans="1:13">
      <c r="A6" s="9">
        <v>20</v>
      </c>
      <c r="B6" s="10">
        <v>100</v>
      </c>
      <c r="D6" s="9">
        <f>ABS(A6-128)</f>
        <v>108</v>
      </c>
      <c r="E6" s="11">
        <f>ABS(B6-128)</f>
        <v>28</v>
      </c>
      <c r="F6" s="11">
        <f t="shared" si="1"/>
        <v>111.57060544785082</v>
      </c>
      <c r="G6" s="11" t="str">
        <f t="shared" ref="G6:M6" si="3">IF(AND($F6&gt;=F$1,$F6&lt;G$1),"Yes","No")</f>
        <v>No</v>
      </c>
      <c r="H6" s="11" t="str">
        <f t="shared" si="3"/>
        <v>No</v>
      </c>
      <c r="I6" s="11" t="str">
        <f t="shared" si="3"/>
        <v>No</v>
      </c>
      <c r="J6" s="11" t="str">
        <f t="shared" si="3"/>
        <v>No</v>
      </c>
      <c r="K6" s="11" t="str">
        <f t="shared" si="3"/>
        <v>No</v>
      </c>
      <c r="L6" s="11" t="str">
        <f t="shared" si="3"/>
        <v>No</v>
      </c>
      <c r="M6" s="10" t="str">
        <f t="shared" si="3"/>
        <v>Yes</v>
      </c>
    </row>
    <row r="7" spans="1:13">
      <c r="A7" s="9">
        <v>200</v>
      </c>
      <c r="B7" s="10">
        <v>200</v>
      </c>
      <c r="D7" s="9">
        <f>ABS(A7-128)</f>
        <v>72</v>
      </c>
      <c r="E7" s="11">
        <f>ABS(B7-128)</f>
        <v>72</v>
      </c>
      <c r="F7" s="11">
        <f t="shared" si="1"/>
        <v>101.82337649086284</v>
      </c>
      <c r="G7" s="11" t="str">
        <f t="shared" ref="G7:M7" si="4">IF(AND($F7&gt;=F$1,$F7&lt;G$1),"Yes","No")</f>
        <v>No</v>
      </c>
      <c r="H7" s="11" t="str">
        <f t="shared" si="4"/>
        <v>No</v>
      </c>
      <c r="I7" s="11" t="str">
        <f t="shared" si="4"/>
        <v>No</v>
      </c>
      <c r="J7" s="11" t="str">
        <f t="shared" si="4"/>
        <v>No</v>
      </c>
      <c r="K7" s="11" t="str">
        <f t="shared" si="4"/>
        <v>No</v>
      </c>
      <c r="L7" s="11" t="str">
        <f t="shared" si="4"/>
        <v>Yes</v>
      </c>
      <c r="M7" s="10" t="str">
        <f t="shared" si="4"/>
        <v>No</v>
      </c>
    </row>
    <row r="8" spans="1:13" ht="21" thickBot="1">
      <c r="A8" s="12">
        <v>240</v>
      </c>
      <c r="B8" s="13">
        <v>240</v>
      </c>
      <c r="D8" s="12">
        <f>ABS(A8-128)</f>
        <v>112</v>
      </c>
      <c r="E8" s="14">
        <f>ABS(B8-128)</f>
        <v>112</v>
      </c>
      <c r="F8" s="14">
        <f t="shared" si="1"/>
        <v>158.39191898578665</v>
      </c>
      <c r="G8" s="14" t="str">
        <f t="shared" ref="G8:M8" si="5">IF(AND($F8&gt;=F$1,$F8&lt;G$1),"Yes","No")</f>
        <v>No</v>
      </c>
      <c r="H8" s="14" t="str">
        <f t="shared" si="5"/>
        <v>No</v>
      </c>
      <c r="I8" s="14" t="str">
        <f t="shared" si="5"/>
        <v>No</v>
      </c>
      <c r="J8" s="14" t="str">
        <f t="shared" si="5"/>
        <v>No</v>
      </c>
      <c r="K8" s="14" t="str">
        <f t="shared" si="5"/>
        <v>No</v>
      </c>
      <c r="L8" s="14" t="str">
        <f t="shared" si="5"/>
        <v>No</v>
      </c>
      <c r="M8" s="13" t="str">
        <f t="shared" si="5"/>
        <v>Yes</v>
      </c>
    </row>
  </sheetData>
  <mergeCells count="1">
    <mergeCell ref="A2:B2"/>
  </mergeCells>
  <phoneticPr fontId="1"/>
  <conditionalFormatting sqref="G4:M8">
    <cfRule type="expression" dxfId="0" priority="1">
      <formula>G4="Yes"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0573A-415F-AC46-83E8-C5202692248B}">
  <dimension ref="A2:F8"/>
  <sheetViews>
    <sheetView workbookViewId="0"/>
  </sheetViews>
  <sheetFormatPr baseColWidth="10" defaultRowHeight="20"/>
  <cols>
    <col min="1" max="2" width="12" style="1" customWidth="1"/>
    <col min="3" max="3" width="10.7109375" style="1"/>
    <col min="4" max="5" width="24.5703125" style="1" bestFit="1" customWidth="1"/>
    <col min="6" max="6" width="8.5703125" style="1" bestFit="1" customWidth="1"/>
    <col min="7" max="7" width="15.7109375" style="1" bestFit="1" customWidth="1"/>
    <col min="8" max="8" width="21.28515625" style="1" bestFit="1" customWidth="1"/>
    <col min="9" max="16384" width="10.7109375" style="1"/>
  </cols>
  <sheetData>
    <row r="2" spans="1:6" ht="21" thickBot="1">
      <c r="A2" s="5" t="s">
        <v>2</v>
      </c>
      <c r="B2" s="5"/>
      <c r="D2" s="1" t="s">
        <v>15</v>
      </c>
    </row>
    <row r="3" spans="1:6">
      <c r="A3" s="6" t="s">
        <v>0</v>
      </c>
      <c r="B3" s="7" t="s">
        <v>1</v>
      </c>
      <c r="D3" s="6" t="s">
        <v>16</v>
      </c>
      <c r="E3" s="8" t="s">
        <v>17</v>
      </c>
      <c r="F3" s="7" t="s">
        <v>18</v>
      </c>
    </row>
    <row r="4" spans="1:6">
      <c r="A4" s="9">
        <v>0</v>
      </c>
      <c r="B4" s="10">
        <v>1</v>
      </c>
      <c r="D4" s="9">
        <f>A4-128</f>
        <v>-128</v>
      </c>
      <c r="E4" s="11">
        <f>128-B4</f>
        <v>127</v>
      </c>
      <c r="F4" s="10">
        <f>IFERROR(MOD(ROUND(12*(DEGREES(ATAN2(E4,D4))+360)/360,2),12),"中央")</f>
        <v>10.49</v>
      </c>
    </row>
    <row r="5" spans="1:6">
      <c r="A5" s="9">
        <v>130</v>
      </c>
      <c r="B5" s="10">
        <v>130</v>
      </c>
      <c r="D5" s="9">
        <f t="shared" ref="D5:D8" si="0">A5-128</f>
        <v>2</v>
      </c>
      <c r="E5" s="11">
        <f t="shared" ref="E5:E8" si="1">128-B5</f>
        <v>-2</v>
      </c>
      <c r="F5" s="10">
        <f t="shared" ref="F5:F8" si="2">IFERROR(MOD(ROUND(12*(DEGREES(ATAN2(E5,D5))+360)/360,2),12),"中央")</f>
        <v>4.5</v>
      </c>
    </row>
    <row r="6" spans="1:6">
      <c r="A6" s="9">
        <v>20</v>
      </c>
      <c r="B6" s="10">
        <v>100</v>
      </c>
      <c r="D6" s="9">
        <f t="shared" si="0"/>
        <v>-108</v>
      </c>
      <c r="E6" s="11">
        <f t="shared" si="1"/>
        <v>28</v>
      </c>
      <c r="F6" s="10">
        <f t="shared" si="2"/>
        <v>9.48</v>
      </c>
    </row>
    <row r="7" spans="1:6">
      <c r="A7" s="9">
        <v>100</v>
      </c>
      <c r="B7" s="10">
        <v>200</v>
      </c>
      <c r="D7" s="9">
        <f t="shared" si="0"/>
        <v>-28</v>
      </c>
      <c r="E7" s="11">
        <f t="shared" si="1"/>
        <v>-72</v>
      </c>
      <c r="F7" s="10">
        <f t="shared" si="2"/>
        <v>6.71</v>
      </c>
    </row>
    <row r="8" spans="1:6" ht="21" thickBot="1">
      <c r="A8" s="12">
        <v>128</v>
      </c>
      <c r="B8" s="13">
        <v>128</v>
      </c>
      <c r="D8" s="12">
        <f t="shared" si="0"/>
        <v>0</v>
      </c>
      <c r="E8" s="14">
        <f t="shared" si="1"/>
        <v>0</v>
      </c>
      <c r="F8" s="13" t="str">
        <f t="shared" si="2"/>
        <v>中央</v>
      </c>
    </row>
  </sheetData>
  <mergeCells count="1">
    <mergeCell ref="A2:B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1．まとのどこに当たったか調べたい！</vt:lpstr>
      <vt:lpstr>2．何時の方向に当たったか調べたい！</vt:lpstr>
    </vt:vector>
  </TitlesOfParts>
  <Manager>TEKKAN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集計用サンプル</dc:title>
  <dc:subject/>
  <dc:creator>Ryuto(TEKKAN)</dc:creator>
  <cp:keywords/>
  <dc:description/>
  <cp:lastModifiedBy>ryuuto</cp:lastModifiedBy>
  <dcterms:created xsi:type="dcterms:W3CDTF">2023-08-25T06:26:29Z</dcterms:created>
  <dcterms:modified xsi:type="dcterms:W3CDTF">2023-08-25T07:48:34Z</dcterms:modified>
  <cp:category/>
</cp:coreProperties>
</file>